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fileserver\Area_gruppi\Dir12\GARE_ACQUISTI\Gare_2023\2023_xxx_NED-NPD\capitolato\documenti rivisti giugno 2024\documenti definitivi x CPM\"/>
    </mc:Choice>
  </mc:AlternateContent>
  <xr:revisionPtr revIDLastSave="0" documentId="13_ncr:1_{66FE7198-6AEB-4ACD-B53E-8318A05117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J4" i="1" s="1"/>
  <c r="K4" i="1" s="1"/>
  <c r="I4" i="1"/>
  <c r="H5" i="1"/>
  <c r="J5" i="1" s="1"/>
  <c r="K5" i="1" s="1"/>
  <c r="I5" i="1"/>
  <c r="H6" i="1"/>
  <c r="J6" i="1" s="1"/>
  <c r="K6" i="1" s="1"/>
  <c r="I6" i="1"/>
  <c r="J3" i="1"/>
  <c r="K3" i="1" s="1"/>
  <c r="I3" i="1"/>
  <c r="H3" i="1"/>
</calcChain>
</file>

<file path=xl/sharedStrings.xml><?xml version="1.0" encoding="utf-8"?>
<sst xmlns="http://schemas.openxmlformats.org/spreadsheetml/2006/main" count="21" uniqueCount="17">
  <si>
    <t>PIEMONTE</t>
  </si>
  <si>
    <t>VDA</t>
  </si>
  <si>
    <t>DESCRIZIONE</t>
  </si>
  <si>
    <t>n. pazienti/anno</t>
  </si>
  <si>
    <t xml:space="preserve">n. giorni di terapia/anno (sub lotti a-b)           n. consegne/anno (sub lotti c-d) </t>
  </si>
  <si>
    <t>Unità misura per la formulazione del prezzo</t>
  </si>
  <si>
    <t>BASE D'ASTA</t>
  </si>
  <si>
    <t xml:space="preserve">servizio di immagazinamento  e consegna a domicilio di prodotti per nutrizione enterale tramite sonda e fornitura di pompa e degli altri accessori necessari alla loro somministrazione  </t>
  </si>
  <si>
    <t>GIORNO DI TERAPIA</t>
  </si>
  <si>
    <t xml:space="preserve">servizio di immagazinamento  e consegna a domicilio di prodotti per nutrizione enterale tramite sonda a bolo e fornitura di accessori necessari alla loro somministrazione  </t>
  </si>
  <si>
    <t>servizio di consegna di Kit infermieristico in paziente portatore di sonda enterale per decompressione, idratazione e/o somministrazione farmaci</t>
  </si>
  <si>
    <t>CONSEGNA</t>
  </si>
  <si>
    <t xml:space="preserve">servizio di immagazinamento  e consegna a domicilio di prodotti per nutrizione enterale per OS </t>
  </si>
  <si>
    <t>IMPORTO ANNUO PIEMONTE</t>
  </si>
  <si>
    <t>IMPORTO ANNUO VDA</t>
  </si>
  <si>
    <t>IMPORTO ANNUO COMPLESSIVO</t>
  </si>
  <si>
    <t>IMPORTO QUADRIENNALE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</si>
</sst>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0"/>
    <numFmt numFmtId="167" formatCode="_-* #,##0.00000_-;\-* #,##0.000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49" fontId="1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7" fontId="0" fillId="0" borderId="1" xfId="1" applyNumberFormat="1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tabSelected="1" workbookViewId="0">
      <selection activeCell="K3" sqref="K3:K6"/>
    </sheetView>
  </sheetViews>
  <sheetFormatPr defaultRowHeight="15" x14ac:dyDescent="0.25"/>
  <cols>
    <col min="1" max="1" width="76.5703125" customWidth="1"/>
    <col min="2" max="2" width="14.140625" customWidth="1"/>
    <col min="3" max="3" width="35.5703125" customWidth="1"/>
    <col min="4" max="4" width="14.28515625" customWidth="1"/>
    <col min="5" max="5" width="35.7109375" customWidth="1"/>
    <col min="6" max="6" width="29.5703125" customWidth="1"/>
    <col min="7" max="7" width="22.28515625" customWidth="1"/>
    <col min="8" max="8" width="16.28515625" bestFit="1" customWidth="1"/>
    <col min="9" max="9" width="15" customWidth="1"/>
    <col min="10" max="10" width="16.28515625" bestFit="1" customWidth="1"/>
    <col min="11" max="11" width="19" customWidth="1"/>
  </cols>
  <sheetData>
    <row r="1" spans="1:11" ht="33" customHeight="1" x14ac:dyDescent="0.25">
      <c r="A1" s="5"/>
      <c r="B1" s="9" t="s">
        <v>0</v>
      </c>
      <c r="C1" s="9"/>
      <c r="D1" s="10" t="s">
        <v>1</v>
      </c>
      <c r="E1" s="11"/>
      <c r="F1" s="6"/>
      <c r="G1" s="6"/>
    </row>
    <row r="2" spans="1:11" ht="79.5" customHeight="1" x14ac:dyDescent="0.25">
      <c r="A2" s="1" t="s">
        <v>2</v>
      </c>
      <c r="B2" s="1" t="s">
        <v>3</v>
      </c>
      <c r="C2" s="1" t="s">
        <v>4</v>
      </c>
      <c r="D2" s="1" t="s">
        <v>3</v>
      </c>
      <c r="E2" s="1" t="s">
        <v>4</v>
      </c>
      <c r="F2" s="1" t="s">
        <v>5</v>
      </c>
      <c r="G2" s="2" t="s">
        <v>6</v>
      </c>
      <c r="H2" s="1" t="s">
        <v>13</v>
      </c>
      <c r="I2" s="1" t="s">
        <v>14</v>
      </c>
      <c r="J2" s="1" t="s">
        <v>15</v>
      </c>
      <c r="K2" s="1" t="s">
        <v>16</v>
      </c>
    </row>
    <row r="3" spans="1:11" ht="69.75" customHeight="1" x14ac:dyDescent="0.25">
      <c r="A3" s="7" t="s">
        <v>7</v>
      </c>
      <c r="B3" s="3">
        <v>2400</v>
      </c>
      <c r="C3" s="3">
        <v>496609</v>
      </c>
      <c r="D3" s="3">
        <v>36</v>
      </c>
      <c r="E3" s="3">
        <v>13000</v>
      </c>
      <c r="F3" s="8" t="s">
        <v>8</v>
      </c>
      <c r="G3" s="4">
        <v>7.25</v>
      </c>
      <c r="H3" s="12">
        <f>C3*G3</f>
        <v>3600415.25</v>
      </c>
      <c r="I3" s="12">
        <f>E3*G3</f>
        <v>94250</v>
      </c>
      <c r="J3" s="12">
        <f>H3+I3</f>
        <v>3694665.25</v>
      </c>
      <c r="K3" s="12">
        <f>J3*4</f>
        <v>14778661</v>
      </c>
    </row>
    <row r="4" spans="1:11" ht="68.25" customHeight="1" x14ac:dyDescent="0.25">
      <c r="A4" s="7" t="s">
        <v>9</v>
      </c>
      <c r="B4" s="3">
        <v>200</v>
      </c>
      <c r="C4" s="3">
        <v>31334</v>
      </c>
      <c r="D4" s="3">
        <v>4</v>
      </c>
      <c r="E4" s="3">
        <v>1460</v>
      </c>
      <c r="F4" s="8" t="s">
        <v>8</v>
      </c>
      <c r="G4" s="4">
        <v>5.14</v>
      </c>
      <c r="H4" s="12">
        <f t="shared" ref="H4:H6" si="0">C4*G4</f>
        <v>161056.75999999998</v>
      </c>
      <c r="I4" s="12">
        <f t="shared" ref="I4:I6" si="1">E4*G4</f>
        <v>7504.4</v>
      </c>
      <c r="J4" s="12">
        <f t="shared" ref="J4:J6" si="2">H4+I4</f>
        <v>168561.15999999997</v>
      </c>
      <c r="K4" s="12">
        <f t="shared" ref="K4:K6" si="3">J4*4</f>
        <v>674244.6399999999</v>
      </c>
    </row>
    <row r="5" spans="1:11" ht="57" customHeight="1" x14ac:dyDescent="0.25">
      <c r="A5" s="7" t="s">
        <v>10</v>
      </c>
      <c r="B5" s="3">
        <v>243</v>
      </c>
      <c r="C5" s="3">
        <v>4036</v>
      </c>
      <c r="D5" s="3">
        <v>4</v>
      </c>
      <c r="E5" s="3">
        <v>20</v>
      </c>
      <c r="F5" s="8" t="s">
        <v>11</v>
      </c>
      <c r="G5" s="4">
        <v>16</v>
      </c>
      <c r="H5" s="12">
        <f t="shared" si="0"/>
        <v>64576</v>
      </c>
      <c r="I5" s="12">
        <f t="shared" si="1"/>
        <v>320</v>
      </c>
      <c r="J5" s="12">
        <f t="shared" si="2"/>
        <v>64896</v>
      </c>
      <c r="K5" s="12">
        <f t="shared" si="3"/>
        <v>259584</v>
      </c>
    </row>
    <row r="6" spans="1:11" ht="45" customHeight="1" x14ac:dyDescent="0.25">
      <c r="A6" s="7" t="s">
        <v>12</v>
      </c>
      <c r="B6" s="3">
        <v>13000</v>
      </c>
      <c r="C6" s="3">
        <v>47549</v>
      </c>
      <c r="D6" s="3">
        <v>350</v>
      </c>
      <c r="E6" s="3">
        <v>3168</v>
      </c>
      <c r="F6" s="8" t="s">
        <v>11</v>
      </c>
      <c r="G6" s="4">
        <v>16</v>
      </c>
      <c r="H6" s="12">
        <f t="shared" si="0"/>
        <v>760784</v>
      </c>
      <c r="I6" s="12">
        <f t="shared" si="1"/>
        <v>50688</v>
      </c>
      <c r="J6" s="12">
        <f t="shared" si="2"/>
        <v>811472</v>
      </c>
      <c r="K6" s="12">
        <f t="shared" si="3"/>
        <v>3245888</v>
      </c>
    </row>
  </sheetData>
  <mergeCells count="2">
    <mergeCell ref="B1:C1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Tiziana Lamarino</dc:creator>
  <cp:lastModifiedBy>Daniela Piccioni</cp:lastModifiedBy>
  <dcterms:created xsi:type="dcterms:W3CDTF">2015-06-05T18:17:20Z</dcterms:created>
  <dcterms:modified xsi:type="dcterms:W3CDTF">2024-06-20T09:42:04Z</dcterms:modified>
</cp:coreProperties>
</file>